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<sst xmlns="http://schemas.openxmlformats.org/spreadsheetml/2006/main" count="53" uniqueCount="53">
  <si>
    <t>Statement of Activity</t>
  </si>
  <si>
    <t>House on the Hill, Inc.</t>
  </si>
  <si>
    <t>April 1-May 3, 2026</t>
  </si>
  <si>
    <t>Revenue</t>
  </si>
  <si>
    <t>4010 Donations &amp; Grants - Individuals</t>
  </si>
  <si>
    <t>4040 Fundraising - Projected Income</t>
  </si>
  <si>
    <t>Total for Revenue</t>
  </si>
  <si>
    <t>Gross Profit</t>
  </si>
  <si>
    <t>Expenditures</t>
  </si>
  <si>
    <t>5000 Payroll Expenses</t>
  </si>
  <si>
    <t>Wages</t>
  </si>
  <si>
    <t>Total for 5000 Payroll Expenses</t>
  </si>
  <si>
    <t>8000 Fundraising Expenses</t>
  </si>
  <si>
    <t>8100 Special Event Expenses</t>
  </si>
  <si>
    <t>8200 Program Expenses</t>
  </si>
  <si>
    <t>8210 Food Program Expenses</t>
  </si>
  <si>
    <t>8212 Meijer Food Purchases</t>
  </si>
  <si>
    <t>8216 Box Purchase/Printing</t>
  </si>
  <si>
    <t>8217 Sams Club Purchases</t>
  </si>
  <si>
    <t>Total for 8210 Food Program Expenses</t>
  </si>
  <si>
    <t>8220 Housing Program Expenses</t>
  </si>
  <si>
    <t>8221 Guesthouse Rental/Utilities</t>
  </si>
  <si>
    <t>Total for 8220 Housing Program Expenses</t>
  </si>
  <si>
    <t>Total for 8200 Program Expenses</t>
  </si>
  <si>
    <t>8300 Marketing &amp; Branding</t>
  </si>
  <si>
    <t>8440 Truck</t>
  </si>
  <si>
    <t>8442 Truck Fuel</t>
  </si>
  <si>
    <t>Total for 8440 Truck</t>
  </si>
  <si>
    <t>8520 Utilities</t>
  </si>
  <si>
    <t>8521 Electricity</t>
  </si>
  <si>
    <t>8522 Gas</t>
  </si>
  <si>
    <t>8523 Internet</t>
  </si>
  <si>
    <t>8524 Garbage Pickup</t>
  </si>
  <si>
    <t>Total for 8520 Utilities</t>
  </si>
  <si>
    <t>8530 Repairs &amp; Maintenance</t>
  </si>
  <si>
    <t>8531 Building Repairs and Maintenance</t>
  </si>
  <si>
    <t>Total for 8530 Repairs &amp; Maintenance</t>
  </si>
  <si>
    <t>8540 Office Supplies &amp; Software</t>
  </si>
  <si>
    <t>8580 Dues &amp; Subscriptions</t>
  </si>
  <si>
    <t>8581 Membership Fees</t>
  </si>
  <si>
    <t>Total for 8580 Dues &amp; Subscriptions</t>
  </si>
  <si>
    <t>8620 Merchant Account Fees</t>
  </si>
  <si>
    <t>8700 Volunteer Expenses</t>
  </si>
  <si>
    <t>8830 Insurance Expense</t>
  </si>
  <si>
    <t>8833 Truck Insurance</t>
  </si>
  <si>
    <t>Total for 8830 Insurance Expense</t>
  </si>
  <si>
    <t>Total for Expenditures</t>
  </si>
  <si>
    <t>Net Operating Revenue</t>
  </si>
  <si>
    <t>Net Other Revenue</t>
  </si>
  <si>
    <t>Net Revenue</t>
  </si>
  <si>
    <t/>
  </si>
  <si>
    <t>Total</t>
  </si>
  <si>
    <t>Cash Basis Monday, May 04, 2026 12:34 AM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</si>
</sst>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0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2" xfId="0" applyFont="1" applyBorder="1"/>
    <xf numFmtId="0" fontId="5" fillId="0" borderId="2" xfId="0" applyFont="1" applyBorder="1"/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56"/>
  <sheetViews>
    <sheetView tabSelected="1" workbookViewId="0" topLeftCell="A1"/>
  </sheetViews>
  <sheetFormatPr defaultColWidth="11.255" defaultRowHeight="16"/>
  <cols>
    <col min="1" max="1" width="34.125" style="41" customWidth="1"/>
    <col min="2" max="2" width="16.125" style="41" customWidth="1"/>
  </cols>
  <sheetData>
    <row r="1" spans="1:1" ht="16">
      <c r="A1" s="30" t="s">
        <v>0</v>
      </c>
    </row>
    <row r="2" spans="1:1" ht="16">
      <c r="A2" s="31" t="s">
        <v>1</v>
      </c>
    </row>
    <row r="3" spans="1:1" ht="16">
      <c r="A3" s="32" t="s">
        <v>2</v>
      </c>
    </row>
    <row r="5" spans="1:2" ht="16">
      <c r="A5" s="43" t="s">
        <v>50</v>
      </c>
      <c r="B5" s="48" t="s">
        <v>51</v>
      </c>
    </row>
    <row r="6" spans="1:1" ht="16">
      <c r="A6" s="34" t="s">
        <v>3</v>
      </c>
    </row>
    <row r="7" spans="1:2" ht="16">
      <c r="A7" s="35" t="s">
        <v>4</v>
      </c>
      <c r="B7" s="44">
        <v>18798.62</v>
      </c>
    </row>
    <row r="8" spans="1:2" ht="16">
      <c r="A8" s="35" t="s">
        <v>5</v>
      </c>
      <c r="B8" s="44">
        <v>4295.6</v>
      </c>
    </row>
    <row r="9" spans="1:2" ht="16">
      <c r="A9" s="36" t="s">
        <v>6</v>
      </c>
      <c r="B9" s="45">
        <f>B7+B8</f>
        <v>23094.22</v>
      </c>
    </row>
    <row r="10" spans="1:2" ht="16">
      <c r="A10" s="36" t="s">
        <v>7</v>
      </c>
      <c r="B10" s="45">
        <v>23094.22</v>
      </c>
    </row>
    <row r="11" spans="1:1" ht="16">
      <c r="A11" s="34" t="s">
        <v>8</v>
      </c>
    </row>
    <row r="12" spans="1:2" ht="16">
      <c r="A12" s="35" t="s">
        <v>9</v>
      </c>
      <c r="B12" s="46"/>
    </row>
    <row r="13" spans="1:2" ht="16">
      <c r="A13" s="37" t="s">
        <v>10</v>
      </c>
      <c r="B13" s="44">
        <v>1000.0</v>
      </c>
    </row>
    <row r="14" spans="1:2" ht="16">
      <c r="A14" s="38" t="s">
        <v>11</v>
      </c>
      <c r="B14" s="45">
        <f>B12+B13</f>
        <v>1000.0</v>
      </c>
    </row>
    <row r="15" spans="1:2" ht="16">
      <c r="A15" s="35" t="s">
        <v>12</v>
      </c>
      <c r="B15" s="44">
        <v>152.06</v>
      </c>
    </row>
    <row r="16" spans="1:2" ht="16">
      <c r="A16" s="35" t="s">
        <v>13</v>
      </c>
      <c r="B16" s="44">
        <v>3305.0</v>
      </c>
    </row>
    <row r="17" spans="1:2" ht="16">
      <c r="A17" s="35" t="s">
        <v>14</v>
      </c>
      <c r="B17" s="44">
        <v>557.8</v>
      </c>
    </row>
    <row r="18" spans="1:2" ht="16">
      <c r="A18" s="37" t="s">
        <v>15</v>
      </c>
      <c r="B18" s="44">
        <v>133.38</v>
      </c>
    </row>
    <row r="19" spans="1:2" ht="16">
      <c r="A19" s="39" t="s">
        <v>16</v>
      </c>
      <c r="B19" s="44">
        <v>518.63</v>
      </c>
    </row>
    <row r="20" spans="1:2" ht="16">
      <c r="A20" s="39" t="s">
        <v>17</v>
      </c>
      <c r="B20" s="44">
        <v>560.11</v>
      </c>
    </row>
    <row r="21" spans="1:2" ht="16">
      <c r="A21" s="39" t="s">
        <v>18</v>
      </c>
      <c r="B21" s="44">
        <v>147.76</v>
      </c>
    </row>
    <row r="22" spans="1:2" ht="16">
      <c r="A22" s="40" t="s">
        <v>19</v>
      </c>
      <c r="B22" s="45">
        <f>B18+B19+B20+B21</f>
        <v>1359.8799999999999</v>
      </c>
    </row>
    <row r="23" spans="1:2" ht="16">
      <c r="A23" s="37" t="s">
        <v>20</v>
      </c>
      <c r="B23" s="46"/>
    </row>
    <row r="24" spans="1:2" ht="16">
      <c r="A24" s="39" t="s">
        <v>21</v>
      </c>
      <c r="B24" s="44">
        <v>4834.97</v>
      </c>
    </row>
    <row r="25" spans="1:2" ht="16">
      <c r="A25" s="40" t="s">
        <v>22</v>
      </c>
      <c r="B25" s="45">
        <f>B23+B24</f>
        <v>4834.97</v>
      </c>
    </row>
    <row r="26" spans="1:2" ht="16">
      <c r="A26" s="38" t="s">
        <v>23</v>
      </c>
      <c r="B26" s="45">
        <f>B17+B22+B25</f>
        <v>6752.65</v>
      </c>
    </row>
    <row r="27" spans="1:2" ht="16">
      <c r="A27" s="35" t="s">
        <v>24</v>
      </c>
      <c r="B27" s="44">
        <v>1936.66</v>
      </c>
    </row>
    <row r="28" spans="1:2" ht="16">
      <c r="A28" s="35" t="s">
        <v>25</v>
      </c>
      <c r="B28" s="44">
        <v>100.0</v>
      </c>
    </row>
    <row r="29" spans="1:2" ht="16">
      <c r="A29" s="37" t="s">
        <v>26</v>
      </c>
      <c r="B29" s="44">
        <v>76.3</v>
      </c>
    </row>
    <row r="30" spans="1:2" ht="16">
      <c r="A30" s="38" t="s">
        <v>27</v>
      </c>
      <c r="B30" s="45">
        <f>B28+B29</f>
        <v>176.3</v>
      </c>
    </row>
    <row r="31" spans="1:2" ht="16">
      <c r="A31" s="35" t="s">
        <v>28</v>
      </c>
      <c r="B31" s="44">
        <v>169.38</v>
      </c>
    </row>
    <row r="32" spans="1:2" ht="16">
      <c r="A32" s="37" t="s">
        <v>29</v>
      </c>
      <c r="B32" s="44">
        <v>361.99</v>
      </c>
    </row>
    <row r="33" spans="1:2" ht="16">
      <c r="A33" s="37" t="s">
        <v>30</v>
      </c>
      <c r="B33" s="44">
        <v>191.44</v>
      </c>
    </row>
    <row r="34" spans="1:2" ht="16">
      <c r="A34" s="37" t="s">
        <v>31</v>
      </c>
      <c r="B34" s="44">
        <v>189.74</v>
      </c>
    </row>
    <row r="35" spans="1:2" ht="16">
      <c r="A35" s="37" t="s">
        <v>32</v>
      </c>
      <c r="B35" s="44">
        <v>148.94</v>
      </c>
    </row>
    <row r="36" spans="1:2" ht="16">
      <c r="A36" s="38" t="s">
        <v>33</v>
      </c>
      <c r="B36" s="45">
        <f>B31+B32+B33+B34+B35</f>
        <v>1061.49</v>
      </c>
    </row>
    <row r="37" spans="1:2" ht="16">
      <c r="A37" s="35" t="s">
        <v>34</v>
      </c>
      <c r="B37" s="46"/>
    </row>
    <row r="38" spans="1:2" ht="16">
      <c r="A38" s="37" t="s">
        <v>35</v>
      </c>
      <c r="B38" s="44">
        <v>104.91</v>
      </c>
    </row>
    <row r="39" spans="1:2" ht="16">
      <c r="A39" s="38" t="s">
        <v>36</v>
      </c>
      <c r="B39" s="45">
        <f>B37+B38</f>
        <v>104.91</v>
      </c>
    </row>
    <row r="40" spans="1:2" ht="16">
      <c r="A40" s="35" t="s">
        <v>37</v>
      </c>
      <c r="B40" s="44">
        <v>1993.36</v>
      </c>
    </row>
    <row r="41" spans="1:2" ht="16">
      <c r="A41" s="35" t="s">
        <v>38</v>
      </c>
      <c r="B41" s="46"/>
    </row>
    <row r="42" spans="1:2" ht="16">
      <c r="A42" s="37" t="s">
        <v>39</v>
      </c>
      <c r="B42" s="44">
        <v>147.0</v>
      </c>
    </row>
    <row r="43" spans="1:2" ht="16">
      <c r="A43" s="38" t="s">
        <v>40</v>
      </c>
      <c r="B43" s="45">
        <f>B41+B42</f>
        <v>147.0</v>
      </c>
    </row>
    <row r="44" spans="1:2" ht="16">
      <c r="A44" s="35" t="s">
        <v>41</v>
      </c>
      <c r="B44" s="44">
        <v>103.88</v>
      </c>
    </row>
    <row r="45" spans="1:2" ht="16">
      <c r="A45" s="35" t="s">
        <v>42</v>
      </c>
      <c r="B45" s="44">
        <v>26.46</v>
      </c>
    </row>
    <row r="46" spans="1:2" ht="16">
      <c r="A46" s="35" t="s">
        <v>43</v>
      </c>
      <c r="B46" s="46"/>
    </row>
    <row r="47" spans="1:2" ht="16">
      <c r="A47" s="37" t="s">
        <v>44</v>
      </c>
      <c r="B47" s="44">
        <v>317.05</v>
      </c>
    </row>
    <row r="48" spans="1:2" ht="16">
      <c r="A48" s="38" t="s">
        <v>45</v>
      </c>
      <c r="B48" s="45">
        <f>B46+B47</f>
        <v>317.05</v>
      </c>
    </row>
    <row r="49" spans="1:2" ht="16">
      <c r="A49" s="36" t="s">
        <v>46</v>
      </c>
      <c r="B49" s="45">
        <f>B14+B15+B16+B26+B27+B30+B36+B39+B40+B43+B44+B45+B48</f>
        <v>17076.819999999996</v>
      </c>
    </row>
    <row r="50" spans="1:2" ht="16">
      <c r="A50" s="36" t="s">
        <v>47</v>
      </c>
      <c r="B50" s="45">
        <v>6017.400000000005</v>
      </c>
    </row>
    <row r="51" spans="1:2" ht="16">
      <c r="A51" s="36" t="s">
        <v>48</v>
      </c>
      <c r="B51" s="47"/>
    </row>
    <row r="52" spans="1:2" ht="16">
      <c r="A52" s="36" t="s">
        <v>49</v>
      </c>
      <c r="B52" s="45">
        <v>6017.400000000005</v>
      </c>
    </row>
    <row r="56" spans="1:1" ht="16">
      <c r="A56" s="49" t="s">
        <v>52</v>
      </c>
    </row>
  </sheetData>
  <mergeCells count="4">
    <mergeCell ref="A1:B1"/>
    <mergeCell ref="A2:B2"/>
    <mergeCell ref="A3:B3"/>
    <mergeCell ref="A56:B5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